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4"/>
  <workbookPr checkCompatibility="1"/>
  <mc:AlternateContent xmlns:mc="http://schemas.openxmlformats.org/markup-compatibility/2006">
    <mc:Choice Requires="x15">
      <x15ac:absPath xmlns:x15ac="http://schemas.microsoft.com/office/spreadsheetml/2010/11/ac" url="/Users/ano/Documents/Perencanaan/Sumberdaya dan Organisasi/2020/Dit RSD/Evaluasi Formula FTE/"/>
    </mc:Choice>
  </mc:AlternateContent>
  <xr:revisionPtr revIDLastSave="0" documentId="13_ncr:1_{79B3EE5B-0C90-F04C-AE26-3CFB7AF00CEC}" xr6:coauthVersionLast="36" xr6:coauthVersionMax="36" xr10:uidLastSave="{00000000-0000-0000-0000-000000000000}"/>
  <bookViews>
    <workbookView xWindow="7020" yWindow="4800" windowWidth="26580" windowHeight="14300" xr2:uid="{00000000-000D-0000-FFFF-FFFF00000000}"/>
  </bookViews>
  <sheets>
    <sheet name="Contoh Buram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5" l="1"/>
  <c r="M54" i="5" l="1"/>
  <c r="M52" i="5"/>
  <c r="M50" i="5"/>
  <c r="M49" i="5"/>
  <c r="M45" i="5"/>
  <c r="M43" i="5"/>
  <c r="M41" i="5"/>
  <c r="M40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6" i="5"/>
  <c r="M15" i="5"/>
  <c r="M14" i="5"/>
  <c r="M13" i="5"/>
  <c r="M12" i="5"/>
  <c r="M11" i="5"/>
  <c r="M10" i="5"/>
  <c r="M9" i="5"/>
  <c r="M8" i="5"/>
  <c r="M7" i="5"/>
  <c r="M6" i="5" l="1"/>
  <c r="Z59" i="5"/>
  <c r="Z61" i="5"/>
  <c r="Z63" i="5"/>
  <c r="Z67" i="5"/>
  <c r="Z58" i="5"/>
  <c r="M66" i="5"/>
  <c r="V66" i="5" s="1"/>
  <c r="Z66" i="5" s="1"/>
  <c r="M65" i="5"/>
  <c r="V65" i="5" s="1"/>
  <c r="Z65" i="5" s="1"/>
  <c r="M64" i="5"/>
  <c r="V64" i="5" s="1"/>
  <c r="Z64" i="5" s="1"/>
  <c r="M62" i="5"/>
  <c r="V62" i="5" s="1"/>
  <c r="Z62" i="5" s="1"/>
  <c r="M60" i="5"/>
  <c r="V60" i="5" s="1"/>
  <c r="Z60" i="5" s="1"/>
</calcChain>
</file>

<file path=xl/sharedStrings.xml><?xml version="1.0" encoding="utf-8"?>
<sst xmlns="http://schemas.openxmlformats.org/spreadsheetml/2006/main" count="203" uniqueCount="92">
  <si>
    <t>TOTAL</t>
  </si>
  <si>
    <t>Pemeliharaan Bangunan</t>
  </si>
  <si>
    <t>Transportasi</t>
  </si>
  <si>
    <t>Bis</t>
  </si>
  <si>
    <t>Unit</t>
  </si>
  <si>
    <t>rupiah</t>
  </si>
  <si>
    <t>Penginapan</t>
  </si>
  <si>
    <t>Kamar Hotel</t>
  </si>
  <si>
    <t>kamar</t>
  </si>
  <si>
    <t>malam</t>
  </si>
  <si>
    <t>Konsumsi</t>
  </si>
  <si>
    <t>Makan Pagi</t>
  </si>
  <si>
    <t>Makan Siang</t>
  </si>
  <si>
    <t>Makan Malam</t>
  </si>
  <si>
    <t>orang</t>
  </si>
  <si>
    <t>kali</t>
  </si>
  <si>
    <t>hari</t>
  </si>
  <si>
    <t>Jenis Belanja</t>
  </si>
  <si>
    <t>Jasa</t>
  </si>
  <si>
    <t>Barang</t>
  </si>
  <si>
    <t>RENCANA IMPLEMENTASI (RI)</t>
  </si>
  <si>
    <t>Bulan 1</t>
  </si>
  <si>
    <t>Bulan 2</t>
  </si>
  <si>
    <t>Bulan 3</t>
  </si>
  <si>
    <t>Bulan 4</t>
  </si>
  <si>
    <t>Bulan 5</t>
  </si>
  <si>
    <t>Bulan 6</t>
  </si>
  <si>
    <t>Bulan 7</t>
  </si>
  <si>
    <t>Bulan 8</t>
  </si>
  <si>
    <t>Bulan 9</t>
  </si>
  <si>
    <t>Bulan 10</t>
  </si>
  <si>
    <t>Bulan 11</t>
  </si>
  <si>
    <t>Bulan 12</t>
  </si>
  <si>
    <t>Kuliah Lapangan</t>
  </si>
  <si>
    <t>Kuliah Lapangan ke Bandara Kertajati</t>
  </si>
  <si>
    <t>Praktikum</t>
  </si>
  <si>
    <t>Praktikum Kimia Dasar 1</t>
  </si>
  <si>
    <t>(NH4)2S2O8</t>
  </si>
  <si>
    <t xml:space="preserve">Agar </t>
  </si>
  <si>
    <t>AgNO3</t>
  </si>
  <si>
    <t>AlH₄NO₈S₂ 12 H₂O</t>
  </si>
  <si>
    <t>Alkohol Teknis 96%</t>
  </si>
  <si>
    <t>Benzene</t>
  </si>
  <si>
    <t>Buffer pH 4</t>
  </si>
  <si>
    <t>C2H2O4 2H2O</t>
  </si>
  <si>
    <t>Ca Asetat</t>
  </si>
  <si>
    <t>CaCl2</t>
  </si>
  <si>
    <t>g</t>
  </si>
  <si>
    <t>Sachet</t>
  </si>
  <si>
    <t>L</t>
  </si>
  <si>
    <t>Praktikum Kimia Dasar 2</t>
  </si>
  <si>
    <t>Alu dan Mortar</t>
  </si>
  <si>
    <t>AC/DC Adaptor Universal</t>
  </si>
  <si>
    <t>Benchtop pH/mV Conductivity/TDS 510 Meter</t>
  </si>
  <si>
    <t>Elektroda Pt probe</t>
  </si>
  <si>
    <t>Gelas Kimia</t>
  </si>
  <si>
    <t>Heavy-Wall Filtering Flask</t>
  </si>
  <si>
    <t>Hotplate Stirrer</t>
  </si>
  <si>
    <t>Multimeters</t>
  </si>
  <si>
    <t xml:space="preserve">pH Meter </t>
  </si>
  <si>
    <t>Plat Tetes</t>
  </si>
  <si>
    <t xml:space="preserve">Swivel Clamps </t>
  </si>
  <si>
    <t>Vacuum Pumps</t>
  </si>
  <si>
    <t>Buah</t>
  </si>
  <si>
    <t>Pemeliharaan AC</t>
  </si>
  <si>
    <t>Pemeliharaan AC Ruang Kuliah A</t>
  </si>
  <si>
    <t>AC Split</t>
  </si>
  <si>
    <t>unit</t>
  </si>
  <si>
    <t>AC Standing</t>
  </si>
  <si>
    <t>Pemeliharaan AC Ruang Laboratorium Komputer</t>
  </si>
  <si>
    <t>AC Cassete</t>
  </si>
  <si>
    <t>Pemeliharaan AC Ruang Administrasi Umum</t>
  </si>
  <si>
    <t>Pemeliharaan Toilet Lantai 2</t>
  </si>
  <si>
    <t>Bongkar Pasang Keramik</t>
  </si>
  <si>
    <t>Pemasangan Urinoir</t>
  </si>
  <si>
    <t>Pemeliharaan Mushola</t>
  </si>
  <si>
    <t>Peremajaan Karpet</t>
  </si>
  <si>
    <t>meter</t>
  </si>
  <si>
    <t>Pemeliharaan/Perbakian Ruang Asisten</t>
  </si>
  <si>
    <t>Cat Ruangan Asisten</t>
  </si>
  <si>
    <t>m2</t>
  </si>
  <si>
    <t>satuan</t>
  </si>
  <si>
    <t>vol</t>
  </si>
  <si>
    <t>harga satuan</t>
  </si>
  <si>
    <t>Kelangsunagn Operasi</t>
  </si>
  <si>
    <t>Pendidikan</t>
  </si>
  <si>
    <t>Operasi dan Pemeliharaan</t>
  </si>
  <si>
    <t>Pemeliharaan Mesin dan Peralatan</t>
  </si>
  <si>
    <t>Administrasi dan Umum</t>
  </si>
  <si>
    <t>Administrasi</t>
  </si>
  <si>
    <t>Pelaksanaan Darmawisata Pegawai</t>
  </si>
  <si>
    <t>Program/Kegiatan/Sub-Kegiatan/Rincian Kegiatan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</si>
</sst>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1" applyNumberFormat="1" applyFont="1"/>
    <xf numFmtId="164" fontId="2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2" fillId="2" borderId="0" xfId="1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/>
    <xf numFmtId="164" fontId="2" fillId="2" borderId="0" xfId="1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7"/>
  <sheetViews>
    <sheetView tabSelected="1" zoomScaleNormal="100" workbookViewId="0">
      <pane xSplit="13" ySplit="2" topLeftCell="N38" activePane="bottomRight" state="frozen"/>
      <selection pane="topRight" activeCell="N1" sqref="N1"/>
      <selection pane="bottomLeft" activeCell="A3" sqref="A3"/>
      <selection pane="bottomRight" activeCell="M58" sqref="M58"/>
    </sheetView>
  </sheetViews>
  <sheetFormatPr baseColWidth="10" defaultColWidth="8.83203125" defaultRowHeight="13" x14ac:dyDescent="0.15"/>
  <cols>
    <col min="1" max="2" width="4" customWidth="1"/>
    <col min="3" max="4" width="4.5" customWidth="1"/>
    <col min="5" max="5" width="30.1640625" customWidth="1"/>
    <col min="6" max="6" width="14.5" style="4" customWidth="1"/>
    <col min="7" max="7" width="6.5" customWidth="1"/>
    <col min="9" max="9" width="12.83203125" style="1" bestFit="1" customWidth="1"/>
    <col min="11" max="11" width="4.83203125" customWidth="1"/>
    <col min="13" max="13" width="14.5" style="3" bestFit="1" customWidth="1"/>
    <col min="14" max="21" width="9.1640625" style="3"/>
    <col min="22" max="22" width="11.83203125" style="3" bestFit="1" customWidth="1"/>
    <col min="23" max="25" width="9.1640625" style="3"/>
    <col min="26" max="26" width="11.33203125" style="3" bestFit="1" customWidth="1"/>
  </cols>
  <sheetData>
    <row r="1" spans="1:26" x14ac:dyDescent="0.15">
      <c r="A1" s="15" t="s">
        <v>91</v>
      </c>
      <c r="B1" s="15"/>
      <c r="C1" s="15"/>
      <c r="D1" s="15"/>
      <c r="E1" s="15"/>
      <c r="F1" s="15" t="s">
        <v>17</v>
      </c>
      <c r="G1" s="7"/>
      <c r="H1" s="7"/>
      <c r="I1" s="7"/>
      <c r="J1" s="7"/>
      <c r="K1" s="7"/>
      <c r="L1" s="7"/>
      <c r="M1" s="14" t="s">
        <v>0</v>
      </c>
      <c r="N1" s="16" t="s">
        <v>20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4" t="s">
        <v>0</v>
      </c>
    </row>
    <row r="2" spans="1:26" s="5" customFormat="1" ht="17.25" customHeight="1" x14ac:dyDescent="0.15">
      <c r="A2" s="15"/>
      <c r="B2" s="15"/>
      <c r="C2" s="15"/>
      <c r="D2" s="15"/>
      <c r="E2" s="15"/>
      <c r="F2" s="15"/>
      <c r="G2" s="7" t="s">
        <v>82</v>
      </c>
      <c r="H2" s="8" t="s">
        <v>81</v>
      </c>
      <c r="I2" s="7" t="s">
        <v>83</v>
      </c>
      <c r="J2" s="7" t="s">
        <v>81</v>
      </c>
      <c r="K2" s="7" t="s">
        <v>82</v>
      </c>
      <c r="L2" s="7" t="s">
        <v>81</v>
      </c>
      <c r="M2" s="14"/>
      <c r="N2" s="6" t="s">
        <v>21</v>
      </c>
      <c r="O2" s="6" t="s">
        <v>22</v>
      </c>
      <c r="P2" s="6" t="s">
        <v>23</v>
      </c>
      <c r="Q2" s="6" t="s">
        <v>24</v>
      </c>
      <c r="R2" s="6" t="s">
        <v>25</v>
      </c>
      <c r="S2" s="6" t="s">
        <v>26</v>
      </c>
      <c r="T2" s="6" t="s">
        <v>27</v>
      </c>
      <c r="U2" s="6" t="s">
        <v>28</v>
      </c>
      <c r="V2" s="6" t="s">
        <v>29</v>
      </c>
      <c r="W2" s="6" t="s">
        <v>30</v>
      </c>
      <c r="X2" s="6" t="s">
        <v>31</v>
      </c>
      <c r="Y2" s="6" t="s">
        <v>32</v>
      </c>
      <c r="Z2" s="14"/>
    </row>
    <row r="3" spans="1:26" s="11" customFormat="1" ht="17.25" customHeight="1" x14ac:dyDescent="0.15">
      <c r="A3" s="12" t="s">
        <v>84</v>
      </c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>
        <f>SUM(N3:Y3)</f>
        <v>0</v>
      </c>
    </row>
    <row r="4" spans="1:26" s="11" customFormat="1" ht="17.25" customHeight="1" x14ac:dyDescent="0.15">
      <c r="A4" s="12"/>
      <c r="B4" s="12" t="s">
        <v>85</v>
      </c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15">
      <c r="C5" t="s">
        <v>35</v>
      </c>
    </row>
    <row r="6" spans="1:26" x14ac:dyDescent="0.15">
      <c r="D6" t="s">
        <v>36</v>
      </c>
      <c r="M6" s="2">
        <f>SUM(M7:M16)</f>
        <v>7783846400</v>
      </c>
    </row>
    <row r="7" spans="1:26" x14ac:dyDescent="0.15">
      <c r="E7" t="s">
        <v>37</v>
      </c>
      <c r="F7" s="4" t="s">
        <v>19</v>
      </c>
      <c r="G7">
        <v>1000</v>
      </c>
      <c r="H7" t="s">
        <v>47</v>
      </c>
      <c r="I7" s="1">
        <v>1914000</v>
      </c>
      <c r="J7" t="s">
        <v>5</v>
      </c>
      <c r="K7">
        <v>1</v>
      </c>
      <c r="M7" s="3">
        <f t="shared" ref="M7:M16" si="0">G7*I7*K7</f>
        <v>1914000000</v>
      </c>
    </row>
    <row r="8" spans="1:26" x14ac:dyDescent="0.15">
      <c r="E8" t="s">
        <v>38</v>
      </c>
      <c r="F8" s="4" t="s">
        <v>19</v>
      </c>
      <c r="G8">
        <v>2</v>
      </c>
      <c r="H8" t="s">
        <v>48</v>
      </c>
      <c r="I8" s="1">
        <v>5500</v>
      </c>
      <c r="J8" t="s">
        <v>5</v>
      </c>
      <c r="K8">
        <v>1</v>
      </c>
      <c r="M8" s="3">
        <f t="shared" si="0"/>
        <v>11000</v>
      </c>
    </row>
    <row r="9" spans="1:26" x14ac:dyDescent="0.15">
      <c r="E9" t="s">
        <v>39</v>
      </c>
      <c r="F9" s="4" t="s">
        <v>19</v>
      </c>
      <c r="G9">
        <v>50</v>
      </c>
      <c r="H9" t="s">
        <v>47</v>
      </c>
      <c r="I9" s="1">
        <v>3040400</v>
      </c>
      <c r="J9" t="s">
        <v>5</v>
      </c>
      <c r="K9">
        <v>1</v>
      </c>
      <c r="M9" s="3">
        <f t="shared" si="0"/>
        <v>152020000</v>
      </c>
    </row>
    <row r="10" spans="1:26" x14ac:dyDescent="0.15">
      <c r="E10" t="s">
        <v>40</v>
      </c>
      <c r="F10" s="4" t="s">
        <v>19</v>
      </c>
      <c r="G10">
        <v>1000</v>
      </c>
      <c r="H10" t="s">
        <v>47</v>
      </c>
      <c r="I10" s="1">
        <v>3132800</v>
      </c>
      <c r="J10" t="s">
        <v>5</v>
      </c>
      <c r="K10">
        <v>1</v>
      </c>
      <c r="M10" s="3">
        <f t="shared" si="0"/>
        <v>3132800000</v>
      </c>
    </row>
    <row r="11" spans="1:26" x14ac:dyDescent="0.15">
      <c r="E11" t="s">
        <v>41</v>
      </c>
      <c r="F11" s="4" t="s">
        <v>19</v>
      </c>
      <c r="G11">
        <v>2</v>
      </c>
      <c r="H11" t="s">
        <v>49</v>
      </c>
      <c r="I11" s="1">
        <v>594000</v>
      </c>
      <c r="J11" t="s">
        <v>5</v>
      </c>
      <c r="K11">
        <v>1</v>
      </c>
      <c r="M11" s="3">
        <f t="shared" si="0"/>
        <v>1188000</v>
      </c>
    </row>
    <row r="12" spans="1:26" x14ac:dyDescent="0.15">
      <c r="E12" t="s">
        <v>42</v>
      </c>
      <c r="F12" s="4" t="s">
        <v>19</v>
      </c>
      <c r="G12">
        <v>2</v>
      </c>
      <c r="H12" t="s">
        <v>49</v>
      </c>
      <c r="I12" s="1">
        <v>16500</v>
      </c>
      <c r="J12" t="s">
        <v>5</v>
      </c>
      <c r="K12">
        <v>1</v>
      </c>
      <c r="M12" s="3">
        <f t="shared" si="0"/>
        <v>33000</v>
      </c>
    </row>
    <row r="13" spans="1:26" x14ac:dyDescent="0.15">
      <c r="E13" t="s">
        <v>43</v>
      </c>
      <c r="F13" s="4" t="s">
        <v>19</v>
      </c>
      <c r="G13">
        <v>2</v>
      </c>
      <c r="H13" t="s">
        <v>49</v>
      </c>
      <c r="I13" s="1">
        <v>827200</v>
      </c>
      <c r="J13" t="s">
        <v>5</v>
      </c>
      <c r="K13">
        <v>1</v>
      </c>
      <c r="M13" s="3">
        <f t="shared" si="0"/>
        <v>1654400</v>
      </c>
    </row>
    <row r="14" spans="1:26" x14ac:dyDescent="0.15">
      <c r="E14" t="s">
        <v>44</v>
      </c>
      <c r="F14" s="4" t="s">
        <v>19</v>
      </c>
      <c r="G14">
        <v>200</v>
      </c>
      <c r="H14" t="s">
        <v>47</v>
      </c>
      <c r="I14" s="1">
        <v>1509200</v>
      </c>
      <c r="J14" t="s">
        <v>5</v>
      </c>
      <c r="K14">
        <v>1</v>
      </c>
      <c r="M14" s="3">
        <f t="shared" si="0"/>
        <v>301840000</v>
      </c>
    </row>
    <row r="15" spans="1:26" x14ac:dyDescent="0.15">
      <c r="E15" t="s">
        <v>45</v>
      </c>
      <c r="F15" s="4" t="s">
        <v>19</v>
      </c>
      <c r="G15">
        <v>1000</v>
      </c>
      <c r="H15" t="s">
        <v>47</v>
      </c>
      <c r="I15" s="1">
        <v>1608200</v>
      </c>
      <c r="J15" t="s">
        <v>5</v>
      </c>
      <c r="K15">
        <v>1</v>
      </c>
      <c r="M15" s="3">
        <f t="shared" si="0"/>
        <v>1608200000</v>
      </c>
    </row>
    <row r="16" spans="1:26" x14ac:dyDescent="0.15">
      <c r="E16" t="s">
        <v>46</v>
      </c>
      <c r="F16" s="4" t="s">
        <v>19</v>
      </c>
      <c r="G16">
        <v>500</v>
      </c>
      <c r="H16" t="s">
        <v>47</v>
      </c>
      <c r="I16" s="1">
        <v>1344200</v>
      </c>
      <c r="J16" t="s">
        <v>5</v>
      </c>
      <c r="K16">
        <v>1</v>
      </c>
      <c r="M16" s="3">
        <f t="shared" si="0"/>
        <v>672100000</v>
      </c>
    </row>
    <row r="18" spans="4:13" x14ac:dyDescent="0.15">
      <c r="D18" t="s">
        <v>50</v>
      </c>
    </row>
    <row r="19" spans="4:13" x14ac:dyDescent="0.15">
      <c r="E19" t="s">
        <v>51</v>
      </c>
      <c r="F19" s="4" t="s">
        <v>19</v>
      </c>
      <c r="G19">
        <v>12</v>
      </c>
      <c r="H19" t="s">
        <v>63</v>
      </c>
      <c r="I19" s="1">
        <v>27500</v>
      </c>
      <c r="J19" t="s">
        <v>5</v>
      </c>
      <c r="K19">
        <v>1</v>
      </c>
      <c r="M19" s="3">
        <f t="shared" ref="M19:M31" si="1">G19*I19*K19</f>
        <v>330000</v>
      </c>
    </row>
    <row r="20" spans="4:13" x14ac:dyDescent="0.15">
      <c r="E20" t="s">
        <v>52</v>
      </c>
      <c r="F20" s="4" t="s">
        <v>19</v>
      </c>
      <c r="G20">
        <v>12</v>
      </c>
      <c r="H20" t="s">
        <v>63</v>
      </c>
      <c r="I20" s="1">
        <v>55000</v>
      </c>
      <c r="J20" t="s">
        <v>5</v>
      </c>
      <c r="K20">
        <v>1</v>
      </c>
      <c r="M20" s="3">
        <f t="shared" si="1"/>
        <v>660000</v>
      </c>
    </row>
    <row r="21" spans="4:13" x14ac:dyDescent="0.15">
      <c r="E21" t="s">
        <v>53</v>
      </c>
      <c r="F21" s="4" t="s">
        <v>19</v>
      </c>
      <c r="G21">
        <v>2</v>
      </c>
      <c r="H21" t="s">
        <v>4</v>
      </c>
      <c r="I21" s="1">
        <v>12100000</v>
      </c>
      <c r="J21" t="s">
        <v>5</v>
      </c>
      <c r="K21">
        <v>1</v>
      </c>
      <c r="M21" s="3">
        <f t="shared" si="1"/>
        <v>24200000</v>
      </c>
    </row>
    <row r="22" spans="4:13" x14ac:dyDescent="0.15">
      <c r="E22" t="s">
        <v>54</v>
      </c>
      <c r="F22" s="4" t="s">
        <v>19</v>
      </c>
      <c r="G22">
        <v>4</v>
      </c>
      <c r="H22" t="s">
        <v>63</v>
      </c>
      <c r="I22" s="1">
        <v>2200000</v>
      </c>
      <c r="J22" t="s">
        <v>5</v>
      </c>
      <c r="K22">
        <v>1</v>
      </c>
      <c r="M22" s="3">
        <f t="shared" si="1"/>
        <v>8800000</v>
      </c>
    </row>
    <row r="23" spans="4:13" x14ac:dyDescent="0.15">
      <c r="E23" t="s">
        <v>55</v>
      </c>
      <c r="F23" s="4" t="s">
        <v>19</v>
      </c>
      <c r="G23">
        <v>3</v>
      </c>
      <c r="H23" t="s">
        <v>63</v>
      </c>
      <c r="I23" s="1">
        <v>133925</v>
      </c>
      <c r="J23" t="s">
        <v>5</v>
      </c>
      <c r="K23">
        <v>1</v>
      </c>
      <c r="M23" s="3">
        <f t="shared" si="1"/>
        <v>401775</v>
      </c>
    </row>
    <row r="24" spans="4:13" x14ac:dyDescent="0.15">
      <c r="E24" t="s">
        <v>56</v>
      </c>
      <c r="F24" s="4" t="s">
        <v>19</v>
      </c>
      <c r="G24">
        <v>1</v>
      </c>
      <c r="H24" t="s">
        <v>63</v>
      </c>
      <c r="I24" s="1">
        <v>3406392</v>
      </c>
      <c r="J24" t="s">
        <v>5</v>
      </c>
      <c r="K24">
        <v>1</v>
      </c>
      <c r="M24" s="3">
        <f t="shared" si="1"/>
        <v>3406392</v>
      </c>
    </row>
    <row r="25" spans="4:13" x14ac:dyDescent="0.15">
      <c r="E25" t="s">
        <v>56</v>
      </c>
      <c r="F25" s="4" t="s">
        <v>19</v>
      </c>
      <c r="G25">
        <v>1</v>
      </c>
      <c r="H25" t="s">
        <v>63</v>
      </c>
      <c r="I25" s="1">
        <v>1485000</v>
      </c>
      <c r="J25" t="s">
        <v>5</v>
      </c>
      <c r="K25">
        <v>1</v>
      </c>
      <c r="M25" s="3">
        <f t="shared" si="1"/>
        <v>1485000</v>
      </c>
    </row>
    <row r="26" spans="4:13" x14ac:dyDescent="0.15">
      <c r="E26" t="s">
        <v>57</v>
      </c>
      <c r="F26" s="4" t="s">
        <v>19</v>
      </c>
      <c r="G26">
        <v>2</v>
      </c>
      <c r="H26" t="s">
        <v>63</v>
      </c>
      <c r="I26" s="1">
        <v>12850200</v>
      </c>
      <c r="J26" t="s">
        <v>5</v>
      </c>
      <c r="K26">
        <v>1</v>
      </c>
      <c r="M26" s="3">
        <f t="shared" si="1"/>
        <v>25700400</v>
      </c>
    </row>
    <row r="27" spans="4:13" x14ac:dyDescent="0.15">
      <c r="E27" t="s">
        <v>58</v>
      </c>
      <c r="F27" s="4" t="s">
        <v>19</v>
      </c>
      <c r="G27">
        <v>4</v>
      </c>
      <c r="H27" t="s">
        <v>4</v>
      </c>
      <c r="I27" s="1">
        <v>4620000</v>
      </c>
      <c r="J27" t="s">
        <v>5</v>
      </c>
      <c r="K27">
        <v>1</v>
      </c>
      <c r="M27" s="3">
        <f t="shared" si="1"/>
        <v>18480000</v>
      </c>
    </row>
    <row r="28" spans="4:13" x14ac:dyDescent="0.15">
      <c r="E28" t="s">
        <v>59</v>
      </c>
      <c r="F28" s="4" t="s">
        <v>19</v>
      </c>
      <c r="G28">
        <v>3</v>
      </c>
      <c r="H28" t="s">
        <v>63</v>
      </c>
      <c r="I28" s="1">
        <v>7800804</v>
      </c>
      <c r="J28" t="s">
        <v>5</v>
      </c>
      <c r="K28">
        <v>1</v>
      </c>
      <c r="M28" s="3">
        <f t="shared" si="1"/>
        <v>23402412</v>
      </c>
    </row>
    <row r="29" spans="4:13" x14ac:dyDescent="0.15">
      <c r="E29" t="s">
        <v>60</v>
      </c>
      <c r="F29" s="4" t="s">
        <v>19</v>
      </c>
      <c r="G29">
        <v>100</v>
      </c>
      <c r="H29" t="s">
        <v>63</v>
      </c>
      <c r="I29" s="1">
        <v>82500</v>
      </c>
      <c r="J29" t="s">
        <v>5</v>
      </c>
      <c r="K29">
        <v>1</v>
      </c>
      <c r="M29" s="3">
        <f t="shared" si="1"/>
        <v>8250000</v>
      </c>
    </row>
    <row r="30" spans="4:13" x14ac:dyDescent="0.15">
      <c r="E30" t="s">
        <v>61</v>
      </c>
      <c r="F30" s="4" t="s">
        <v>19</v>
      </c>
      <c r="G30">
        <v>4</v>
      </c>
      <c r="H30" t="s">
        <v>63</v>
      </c>
      <c r="I30" s="1">
        <v>389400</v>
      </c>
      <c r="J30" t="s">
        <v>5</v>
      </c>
      <c r="K30">
        <v>1</v>
      </c>
      <c r="M30" s="3">
        <f t="shared" si="1"/>
        <v>1557600</v>
      </c>
    </row>
    <row r="31" spans="4:13" x14ac:dyDescent="0.15">
      <c r="E31" t="s">
        <v>62</v>
      </c>
      <c r="F31" s="4" t="s">
        <v>19</v>
      </c>
      <c r="G31">
        <v>1</v>
      </c>
      <c r="H31" t="s">
        <v>4</v>
      </c>
      <c r="I31" s="1">
        <v>6050000</v>
      </c>
      <c r="J31" t="s">
        <v>5</v>
      </c>
      <c r="K31">
        <v>1</v>
      </c>
      <c r="M31" s="3">
        <f t="shared" si="1"/>
        <v>6050000</v>
      </c>
    </row>
    <row r="33" spans="2:13" x14ac:dyDescent="0.15">
      <c r="C33" s="13" t="s">
        <v>33</v>
      </c>
    </row>
    <row r="34" spans="2:13" x14ac:dyDescent="0.15">
      <c r="D34" t="s">
        <v>34</v>
      </c>
    </row>
    <row r="36" spans="2:13" x14ac:dyDescent="0.15">
      <c r="B36" s="13" t="s">
        <v>86</v>
      </c>
    </row>
    <row r="37" spans="2:13" x14ac:dyDescent="0.15">
      <c r="B37" s="13"/>
      <c r="C37" s="13" t="s">
        <v>87</v>
      </c>
    </row>
    <row r="38" spans="2:13" x14ac:dyDescent="0.15">
      <c r="D38" s="13" t="s">
        <v>64</v>
      </c>
    </row>
    <row r="39" spans="2:13" x14ac:dyDescent="0.15">
      <c r="D39" t="s">
        <v>65</v>
      </c>
    </row>
    <row r="40" spans="2:13" x14ac:dyDescent="0.15">
      <c r="E40" t="s">
        <v>66</v>
      </c>
      <c r="F40" s="4" t="s">
        <v>18</v>
      </c>
      <c r="G40">
        <v>2</v>
      </c>
      <c r="H40" t="s">
        <v>67</v>
      </c>
      <c r="I40" s="1">
        <v>350000</v>
      </c>
      <c r="J40" t="s">
        <v>5</v>
      </c>
      <c r="K40">
        <v>2</v>
      </c>
      <c r="L40" t="s">
        <v>15</v>
      </c>
      <c r="M40" s="3">
        <f>G40*I40*K40</f>
        <v>1400000</v>
      </c>
    </row>
    <row r="41" spans="2:13" x14ac:dyDescent="0.15">
      <c r="E41" t="s">
        <v>68</v>
      </c>
      <c r="F41" s="4" t="s">
        <v>18</v>
      </c>
      <c r="G41">
        <v>1</v>
      </c>
      <c r="H41" t="s">
        <v>67</v>
      </c>
      <c r="I41" s="1">
        <v>500000</v>
      </c>
      <c r="J41" t="s">
        <v>5</v>
      </c>
      <c r="K41">
        <v>2</v>
      </c>
      <c r="L41" t="s">
        <v>15</v>
      </c>
      <c r="M41" s="3">
        <f>G41*I41*K41</f>
        <v>1000000</v>
      </c>
    </row>
    <row r="42" spans="2:13" x14ac:dyDescent="0.15">
      <c r="D42" t="s">
        <v>69</v>
      </c>
    </row>
    <row r="43" spans="2:13" x14ac:dyDescent="0.15">
      <c r="E43" t="s">
        <v>70</v>
      </c>
      <c r="F43" s="4" t="s">
        <v>18</v>
      </c>
      <c r="G43">
        <v>2</v>
      </c>
      <c r="H43" t="s">
        <v>67</v>
      </c>
      <c r="I43" s="1">
        <v>550000</v>
      </c>
      <c r="J43" t="s">
        <v>5</v>
      </c>
      <c r="K43">
        <v>2</v>
      </c>
      <c r="L43" t="s">
        <v>15</v>
      </c>
      <c r="M43" s="3">
        <f>G43*I43*K43</f>
        <v>2200000</v>
      </c>
    </row>
    <row r="44" spans="2:13" x14ac:dyDescent="0.15">
      <c r="D44" t="s">
        <v>71</v>
      </c>
    </row>
    <row r="45" spans="2:13" x14ac:dyDescent="0.15">
      <c r="E45" t="s">
        <v>66</v>
      </c>
      <c r="F45" s="4" t="s">
        <v>18</v>
      </c>
      <c r="G45">
        <v>2</v>
      </c>
      <c r="H45" t="s">
        <v>67</v>
      </c>
      <c r="I45" s="1">
        <v>350000</v>
      </c>
      <c r="J45" t="s">
        <v>5</v>
      </c>
      <c r="K45">
        <v>2</v>
      </c>
      <c r="L45" t="s">
        <v>15</v>
      </c>
      <c r="M45" s="3">
        <f>G45*I45*K45</f>
        <v>1400000</v>
      </c>
    </row>
    <row r="47" spans="2:13" x14ac:dyDescent="0.15">
      <c r="C47" s="13" t="s">
        <v>1</v>
      </c>
    </row>
    <row r="48" spans="2:13" x14ac:dyDescent="0.15">
      <c r="D48" t="s">
        <v>72</v>
      </c>
    </row>
    <row r="49" spans="2:26" x14ac:dyDescent="0.15">
      <c r="E49" t="s">
        <v>73</v>
      </c>
      <c r="F49" s="4" t="s">
        <v>18</v>
      </c>
      <c r="G49">
        <v>1</v>
      </c>
      <c r="H49" t="s">
        <v>67</v>
      </c>
      <c r="I49" s="1">
        <v>65000000</v>
      </c>
      <c r="J49" t="s">
        <v>5</v>
      </c>
      <c r="K49">
        <v>1</v>
      </c>
      <c r="L49" t="s">
        <v>15</v>
      </c>
      <c r="M49" s="3">
        <f>G49*I49*K49</f>
        <v>65000000</v>
      </c>
    </row>
    <row r="50" spans="2:26" x14ac:dyDescent="0.15">
      <c r="E50" t="s">
        <v>74</v>
      </c>
      <c r="F50" s="4" t="s">
        <v>18</v>
      </c>
      <c r="G50">
        <v>3</v>
      </c>
      <c r="H50" t="s">
        <v>67</v>
      </c>
      <c r="I50" s="1">
        <v>1500000</v>
      </c>
      <c r="J50" t="s">
        <v>5</v>
      </c>
      <c r="K50">
        <v>1</v>
      </c>
      <c r="L50" t="s">
        <v>15</v>
      </c>
      <c r="M50" s="3">
        <f>G50*I50*K50</f>
        <v>4500000</v>
      </c>
    </row>
    <row r="51" spans="2:26" x14ac:dyDescent="0.15">
      <c r="D51" t="s">
        <v>75</v>
      </c>
    </row>
    <row r="52" spans="2:26" x14ac:dyDescent="0.15">
      <c r="E52" t="s">
        <v>76</v>
      </c>
      <c r="F52" s="4" t="s">
        <v>18</v>
      </c>
      <c r="G52">
        <v>50</v>
      </c>
      <c r="H52" t="s">
        <v>77</v>
      </c>
      <c r="I52" s="1">
        <v>550000</v>
      </c>
      <c r="J52" t="s">
        <v>5</v>
      </c>
      <c r="K52">
        <v>1</v>
      </c>
      <c r="L52" t="s">
        <v>15</v>
      </c>
      <c r="M52" s="3">
        <f>G52*I52*K52</f>
        <v>27500000</v>
      </c>
    </row>
    <row r="53" spans="2:26" x14ac:dyDescent="0.15">
      <c r="D53" t="s">
        <v>78</v>
      </c>
    </row>
    <row r="54" spans="2:26" x14ac:dyDescent="0.15">
      <c r="E54" t="s">
        <v>79</v>
      </c>
      <c r="F54" s="4" t="s">
        <v>18</v>
      </c>
      <c r="G54">
        <v>60</v>
      </c>
      <c r="H54" t="s">
        <v>80</v>
      </c>
      <c r="I54" s="1">
        <v>350000</v>
      </c>
      <c r="J54" t="s">
        <v>5</v>
      </c>
      <c r="K54">
        <v>1</v>
      </c>
      <c r="L54" t="s">
        <v>15</v>
      </c>
      <c r="M54" s="3">
        <f>G54*I54*K54</f>
        <v>21000000</v>
      </c>
    </row>
    <row r="56" spans="2:26" x14ac:dyDescent="0.15">
      <c r="B56" s="13" t="s">
        <v>88</v>
      </c>
    </row>
    <row r="57" spans="2:26" x14ac:dyDescent="0.15">
      <c r="B57" s="13"/>
      <c r="C57" s="13" t="s">
        <v>89</v>
      </c>
    </row>
    <row r="58" spans="2:26" x14ac:dyDescent="0.15">
      <c r="D58" s="13" t="s">
        <v>90</v>
      </c>
      <c r="M58" s="2"/>
      <c r="Z58" s="3">
        <f t="shared" ref="Z58:Z67" si="2">SUM(N58:Y58)</f>
        <v>0</v>
      </c>
    </row>
    <row r="59" spans="2:26" x14ac:dyDescent="0.15">
      <c r="D59" t="s">
        <v>2</v>
      </c>
      <c r="Z59" s="3">
        <f t="shared" si="2"/>
        <v>0</v>
      </c>
    </row>
    <row r="60" spans="2:26" x14ac:dyDescent="0.15">
      <c r="E60" t="s">
        <v>3</v>
      </c>
      <c r="F60" s="4" t="s">
        <v>18</v>
      </c>
      <c r="G60">
        <v>2</v>
      </c>
      <c r="H60" t="s">
        <v>4</v>
      </c>
      <c r="I60" s="1">
        <v>4000000</v>
      </c>
      <c r="J60" t="s">
        <v>5</v>
      </c>
      <c r="K60">
        <v>2</v>
      </c>
      <c r="L60" t="s">
        <v>16</v>
      </c>
      <c r="M60" s="3">
        <f>G60*I60*K60</f>
        <v>16000000</v>
      </c>
      <c r="V60" s="3">
        <f>M60</f>
        <v>16000000</v>
      </c>
      <c r="Z60" s="3">
        <f t="shared" si="2"/>
        <v>16000000</v>
      </c>
    </row>
    <row r="61" spans="2:26" x14ac:dyDescent="0.15">
      <c r="D61" t="s">
        <v>6</v>
      </c>
      <c r="Z61" s="3">
        <f t="shared" si="2"/>
        <v>0</v>
      </c>
    </row>
    <row r="62" spans="2:26" x14ac:dyDescent="0.15">
      <c r="E62" t="s">
        <v>7</v>
      </c>
      <c r="F62" s="4" t="s">
        <v>18</v>
      </c>
      <c r="G62">
        <v>21</v>
      </c>
      <c r="H62" t="s">
        <v>8</v>
      </c>
      <c r="I62" s="1">
        <v>850000</v>
      </c>
      <c r="J62" t="s">
        <v>5</v>
      </c>
      <c r="K62">
        <v>2</v>
      </c>
      <c r="L62" t="s">
        <v>9</v>
      </c>
      <c r="M62" s="3">
        <f>G62*I62*K62</f>
        <v>35700000</v>
      </c>
      <c r="V62" s="3">
        <f>M62</f>
        <v>35700000</v>
      </c>
      <c r="Z62" s="3">
        <f t="shared" si="2"/>
        <v>35700000</v>
      </c>
    </row>
    <row r="63" spans="2:26" x14ac:dyDescent="0.15">
      <c r="D63" t="s">
        <v>10</v>
      </c>
      <c r="Z63" s="3">
        <f t="shared" si="2"/>
        <v>0</v>
      </c>
    </row>
    <row r="64" spans="2:26" x14ac:dyDescent="0.15">
      <c r="E64" t="s">
        <v>11</v>
      </c>
      <c r="F64" s="4" t="s">
        <v>19</v>
      </c>
      <c r="G64">
        <v>67</v>
      </c>
      <c r="H64" t="s">
        <v>14</v>
      </c>
      <c r="I64" s="1">
        <v>35000</v>
      </c>
      <c r="J64" t="s">
        <v>5</v>
      </c>
      <c r="K64">
        <v>2</v>
      </c>
      <c r="L64" t="s">
        <v>16</v>
      </c>
      <c r="M64" s="3">
        <f>G64*I64*K64</f>
        <v>4690000</v>
      </c>
      <c r="V64" s="3">
        <f>M64</f>
        <v>4690000</v>
      </c>
      <c r="Z64" s="3">
        <f t="shared" si="2"/>
        <v>4690000</v>
      </c>
    </row>
    <row r="65" spans="5:26" x14ac:dyDescent="0.15">
      <c r="E65" t="s">
        <v>12</v>
      </c>
      <c r="F65" s="4" t="s">
        <v>19</v>
      </c>
      <c r="G65">
        <v>67</v>
      </c>
      <c r="H65" t="s">
        <v>14</v>
      </c>
      <c r="I65" s="1">
        <v>55000</v>
      </c>
      <c r="J65" t="s">
        <v>5</v>
      </c>
      <c r="K65">
        <v>3</v>
      </c>
      <c r="L65" t="s">
        <v>16</v>
      </c>
      <c r="M65" s="3">
        <f>G65*I65*K65</f>
        <v>11055000</v>
      </c>
      <c r="V65" s="3">
        <f>M65</f>
        <v>11055000</v>
      </c>
      <c r="Z65" s="3">
        <f t="shared" si="2"/>
        <v>11055000</v>
      </c>
    </row>
    <row r="66" spans="5:26" x14ac:dyDescent="0.15">
      <c r="E66" t="s">
        <v>13</v>
      </c>
      <c r="F66" s="4" t="s">
        <v>18</v>
      </c>
      <c r="G66">
        <v>67</v>
      </c>
      <c r="H66" t="s">
        <v>14</v>
      </c>
      <c r="I66" s="1">
        <v>75000</v>
      </c>
      <c r="J66" t="s">
        <v>5</v>
      </c>
      <c r="K66">
        <v>2</v>
      </c>
      <c r="L66" t="s">
        <v>16</v>
      </c>
      <c r="M66" s="3">
        <f>G66*I66*K66</f>
        <v>10050000</v>
      </c>
      <c r="V66" s="3">
        <f>M66</f>
        <v>10050000</v>
      </c>
      <c r="Z66" s="3">
        <f t="shared" si="2"/>
        <v>10050000</v>
      </c>
    </row>
    <row r="67" spans="5:26" x14ac:dyDescent="0.15">
      <c r="Z67" s="3">
        <f t="shared" si="2"/>
        <v>0</v>
      </c>
    </row>
  </sheetData>
  <mergeCells count="5">
    <mergeCell ref="M1:M2"/>
    <mergeCell ref="F1:F2"/>
    <mergeCell ref="N1:Y1"/>
    <mergeCell ref="Z1:Z2"/>
    <mergeCell ref="A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Contoh Buram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2019-07-22T22:23:52Z</dcterms:created>
  <dcterms:modified xsi:type="dcterms:W3CDTF">2020-10-19T08:26:33Z</dcterms:modified>
</cp:coreProperties>
</file>