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D:\ownCloud\Perencanaan\Data Program\2019\Bimteks\PMO\"/>
    </mc:Choice>
  </mc:AlternateContent>
  <bookViews>
    <workbookView xWindow="-120" yWindow="-120" windowWidth="24240" windowHeight="13140"/>
  </bookViews>
  <sheets>
    <sheet name="Buram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1" i="5" l="1"/>
  <c r="K59" i="5"/>
  <c r="K57" i="5"/>
  <c r="K56" i="5"/>
  <c r="K52" i="5"/>
  <c r="K50" i="5"/>
  <c r="K48" i="5"/>
  <c r="K47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18" i="5"/>
  <c r="K28" i="5"/>
  <c r="K27" i="5"/>
  <c r="K26" i="5"/>
  <c r="K25" i="5"/>
  <c r="K24" i="5"/>
  <c r="K23" i="5"/>
  <c r="K22" i="5"/>
  <c r="K21" i="5"/>
  <c r="K20" i="5"/>
  <c r="K19" i="5"/>
  <c r="W11" i="5" l="1"/>
  <c r="W10" i="5"/>
  <c r="W9" i="5"/>
  <c r="AA9" i="5" s="1"/>
  <c r="W7" i="5"/>
  <c r="AA4" i="5"/>
  <c r="AA6" i="5"/>
  <c r="AA7" i="5"/>
  <c r="AA8" i="5"/>
  <c r="AA10" i="5"/>
  <c r="AA11" i="5"/>
  <c r="AA12" i="5"/>
  <c r="AA13" i="5"/>
  <c r="AA3" i="5"/>
  <c r="K11" i="5"/>
  <c r="K10" i="5"/>
  <c r="K9" i="5"/>
  <c r="K7" i="5"/>
  <c r="K5" i="5"/>
  <c r="W5" i="5" s="1"/>
  <c r="AA5" i="5" s="1"/>
  <c r="K3" i="5" l="1"/>
</calcChain>
</file>

<file path=xl/sharedStrings.xml><?xml version="1.0" encoding="utf-8"?>
<sst xmlns="http://schemas.openxmlformats.org/spreadsheetml/2006/main" count="194" uniqueCount="85">
  <si>
    <t>TOTAL</t>
  </si>
  <si>
    <t>Pemeliharaan Bangunan</t>
  </si>
  <si>
    <t>Rekreasi</t>
  </si>
  <si>
    <t>Transportasi</t>
  </si>
  <si>
    <t>Bis</t>
  </si>
  <si>
    <t>Unit</t>
  </si>
  <si>
    <t>rupiah</t>
  </si>
  <si>
    <t>Penginapan</t>
  </si>
  <si>
    <t>Kamar Hotel</t>
  </si>
  <si>
    <t>kamar</t>
  </si>
  <si>
    <t>malam</t>
  </si>
  <si>
    <t>Konsumsi</t>
  </si>
  <si>
    <t>Makan Pagi</t>
  </si>
  <si>
    <t>Makan Siang</t>
  </si>
  <si>
    <t>Makan Malam</t>
  </si>
  <si>
    <t>orang</t>
  </si>
  <si>
    <t>kali</t>
  </si>
  <si>
    <t>hari</t>
  </si>
  <si>
    <t>Jenis Belanja</t>
  </si>
  <si>
    <t>Jasa</t>
  </si>
  <si>
    <t>Barang</t>
  </si>
  <si>
    <t>Rincian Kegaiatan</t>
  </si>
  <si>
    <t>RENCANA IMPLEMENTASI (RI)</t>
  </si>
  <si>
    <t>Bulan 1</t>
  </si>
  <si>
    <t>Bulan 2</t>
  </si>
  <si>
    <t>Bulan 3</t>
  </si>
  <si>
    <t>Bulan 4</t>
  </si>
  <si>
    <t>Bulan 5</t>
  </si>
  <si>
    <t>Bulan 6</t>
  </si>
  <si>
    <t>Bulan 7</t>
  </si>
  <si>
    <t>Bulan 8</t>
  </si>
  <si>
    <t>Bulan 9</t>
  </si>
  <si>
    <t>Bulan 10</t>
  </si>
  <si>
    <t>Bulan 11</t>
  </si>
  <si>
    <t>Bulan 12</t>
  </si>
  <si>
    <t>Kuliah Lapangan</t>
  </si>
  <si>
    <t>Kuliah Lapangan ke Bandara Kertajati</t>
  </si>
  <si>
    <t>Praktikum</t>
  </si>
  <si>
    <t>Praktikum Kimia Dasar 1</t>
  </si>
  <si>
    <t>(NH4)2S2O8</t>
  </si>
  <si>
    <t xml:space="preserve">Agar </t>
  </si>
  <si>
    <t>AgNO3</t>
  </si>
  <si>
    <t>AlH₄NO₈S₂ 12 H₂O</t>
  </si>
  <si>
    <t>Alkohol Teknis 96%</t>
  </si>
  <si>
    <t>Benzene</t>
  </si>
  <si>
    <t>Buffer pH 4</t>
  </si>
  <si>
    <t>C2H2O4 2H2O</t>
  </si>
  <si>
    <t>Ca Asetat</t>
  </si>
  <si>
    <t>CaCl2</t>
  </si>
  <si>
    <t>g</t>
  </si>
  <si>
    <t>Sachet</t>
  </si>
  <si>
    <t>L</t>
  </si>
  <si>
    <t>Praktikum Kimia Dasar 2</t>
  </si>
  <si>
    <t>Alu dan Mortar</t>
  </si>
  <si>
    <t>AC/DC Adaptor Universal</t>
  </si>
  <si>
    <t>Benchtop pH/mV Conductivity/TDS 510 Meter</t>
  </si>
  <si>
    <t>Elektroda Pt probe</t>
  </si>
  <si>
    <t>Gelas Kimia</t>
  </si>
  <si>
    <t>Heavy-Wall Filtering Flask</t>
  </si>
  <si>
    <t>Hotplate Stirrer</t>
  </si>
  <si>
    <t>Multimeters</t>
  </si>
  <si>
    <t xml:space="preserve">pH Meter </t>
  </si>
  <si>
    <t>Plat Tetes</t>
  </si>
  <si>
    <t xml:space="preserve">Swivel Clamps </t>
  </si>
  <si>
    <t>Vacuum Pumps</t>
  </si>
  <si>
    <t>Buah</t>
  </si>
  <si>
    <t>Pemeliharaan AC</t>
  </si>
  <si>
    <t>Pemeliharaan AC Ruang Kuliah A</t>
  </si>
  <si>
    <t>AC Split</t>
  </si>
  <si>
    <t>unit</t>
  </si>
  <si>
    <t>AC Standing</t>
  </si>
  <si>
    <t>Pemeliharaan AC Ruang Laboratorium Komputer</t>
  </si>
  <si>
    <t>AC Cassete</t>
  </si>
  <si>
    <t>Pemeliharaan AC Ruang Administrasi Umum</t>
  </si>
  <si>
    <t>Pemeliharaan Toilet Lantai 2</t>
  </si>
  <si>
    <t>Bongkar Pasang Keramik</t>
  </si>
  <si>
    <t>Pemasangan Urinoir</t>
  </si>
  <si>
    <t>Pemeliharaan Mushola</t>
  </si>
  <si>
    <t>Peremajaan Karpet</t>
  </si>
  <si>
    <t>meter</t>
  </si>
  <si>
    <t>Pemeliharaan/Perbakian Ruang Asisten</t>
  </si>
  <si>
    <t>Cat Ruangan Asisten</t>
  </si>
  <si>
    <t>m2</t>
  </si>
  <si>
    <t>Setara Deluxe</t>
  </si>
  <si>
    <t>Alokasi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</si>
</sst>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3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165" fontId="0" fillId="0" borderId="0" xfId="1" applyNumberFormat="1" applyFont="1"/>
    <xf numFmtId="165" fontId="2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65" fontId="2" fillId="2" borderId="0" xfId="1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5" fontId="2" fillId="2" borderId="0" xfId="1" applyNumberFormat="1" applyFont="1" applyFill="1" applyAlignment="1">
      <alignment horizontal="center" vertical="center"/>
    </xf>
    <xf numFmtId="165" fontId="2" fillId="2" borderId="0" xfId="1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1"/>
  <sheetViews>
    <sheetView tabSelected="1" zoomScaleNormal="100" workbookViewId="0">
      <pane xSplit="3" ySplit="2" topLeftCell="Q3" activePane="bottomRight" state="frozen"/>
      <selection pane="topRight" activeCell="D1" sqref="D1"/>
      <selection pane="bottomLeft" activeCell="A3" sqref="A3"/>
      <selection pane="bottomRight" activeCell="B14" sqref="B14"/>
    </sheetView>
  </sheetViews>
  <sheetFormatPr defaultRowHeight="12.75" x14ac:dyDescent="0.2"/>
  <cols>
    <col min="1" max="2" width="4.5703125" customWidth="1"/>
    <col min="3" max="4" width="14.85546875" customWidth="1"/>
    <col min="7" max="7" width="12.85546875" style="1" bestFit="1" customWidth="1"/>
    <col min="11" max="11" width="14.5703125" style="3" bestFit="1" customWidth="1"/>
    <col min="12" max="13" width="14.5703125" style="3" hidden="1" customWidth="1"/>
    <col min="14" max="14" width="14" style="4" customWidth="1"/>
    <col min="15" max="22" width="9.140625" style="3"/>
    <col min="23" max="23" width="11.28515625" style="3" bestFit="1" customWidth="1"/>
    <col min="24" max="26" width="9.140625" style="3"/>
    <col min="27" max="27" width="11.28515625" style="3" bestFit="1" customWidth="1"/>
  </cols>
  <sheetData>
    <row r="1" spans="1:27" x14ac:dyDescent="0.2">
      <c r="A1" s="7" t="s">
        <v>21</v>
      </c>
      <c r="B1" s="7"/>
      <c r="C1" s="7"/>
      <c r="D1" s="7"/>
      <c r="E1" s="7"/>
      <c r="F1" s="7"/>
      <c r="G1" s="7"/>
      <c r="H1" s="7"/>
      <c r="I1" s="7"/>
      <c r="J1" s="7"/>
      <c r="K1" s="8" t="s">
        <v>0</v>
      </c>
      <c r="L1" s="8" t="s">
        <v>5</v>
      </c>
      <c r="M1" s="8" t="s">
        <v>84</v>
      </c>
      <c r="N1" s="7" t="s">
        <v>18</v>
      </c>
      <c r="O1" s="9" t="s">
        <v>22</v>
      </c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8" t="s">
        <v>0</v>
      </c>
    </row>
    <row r="2" spans="1:27" s="5" customFormat="1" ht="17.2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8"/>
      <c r="L2" s="8"/>
      <c r="M2" s="8"/>
      <c r="N2" s="7"/>
      <c r="O2" s="6" t="s">
        <v>23</v>
      </c>
      <c r="P2" s="6" t="s">
        <v>24</v>
      </c>
      <c r="Q2" s="6" t="s">
        <v>25</v>
      </c>
      <c r="R2" s="6" t="s">
        <v>26</v>
      </c>
      <c r="S2" s="6" t="s">
        <v>27</v>
      </c>
      <c r="T2" s="6" t="s">
        <v>28</v>
      </c>
      <c r="U2" s="6" t="s">
        <v>29</v>
      </c>
      <c r="V2" s="6" t="s">
        <v>30</v>
      </c>
      <c r="W2" s="6" t="s">
        <v>31</v>
      </c>
      <c r="X2" s="6" t="s">
        <v>32</v>
      </c>
      <c r="Y2" s="6" t="s">
        <v>33</v>
      </c>
      <c r="Z2" s="6" t="s">
        <v>34</v>
      </c>
      <c r="AA2" s="8"/>
    </row>
    <row r="3" spans="1:27" x14ac:dyDescent="0.2">
      <c r="A3" t="s">
        <v>2</v>
      </c>
      <c r="K3" s="2">
        <f>SUM(K4:K14)</f>
        <v>77495000</v>
      </c>
      <c r="L3" s="2"/>
      <c r="M3" s="2"/>
      <c r="AA3" s="3">
        <f>SUM(O3:Z3)</f>
        <v>0</v>
      </c>
    </row>
    <row r="4" spans="1:27" x14ac:dyDescent="0.2">
      <c r="B4" t="s">
        <v>3</v>
      </c>
      <c r="AA4" s="3">
        <f t="shared" ref="AA4:AA13" si="0">SUM(O4:Z4)</f>
        <v>0</v>
      </c>
    </row>
    <row r="5" spans="1:27" x14ac:dyDescent="0.2">
      <c r="C5" t="s">
        <v>4</v>
      </c>
      <c r="E5">
        <v>2</v>
      </c>
      <c r="F5" t="s">
        <v>5</v>
      </c>
      <c r="G5" s="1">
        <v>4000000</v>
      </c>
      <c r="H5" t="s">
        <v>6</v>
      </c>
      <c r="I5">
        <v>2</v>
      </c>
      <c r="J5" t="s">
        <v>17</v>
      </c>
      <c r="K5" s="3">
        <f>E5*G5*I5</f>
        <v>16000000</v>
      </c>
      <c r="N5" s="4" t="s">
        <v>19</v>
      </c>
      <c r="W5" s="3">
        <f>K5</f>
        <v>16000000</v>
      </c>
      <c r="AA5" s="3">
        <f t="shared" si="0"/>
        <v>16000000</v>
      </c>
    </row>
    <row r="6" spans="1:27" x14ac:dyDescent="0.2">
      <c r="B6" t="s">
        <v>7</v>
      </c>
      <c r="AA6" s="3">
        <f t="shared" si="0"/>
        <v>0</v>
      </c>
    </row>
    <row r="7" spans="1:27" x14ac:dyDescent="0.2">
      <c r="C7" t="s">
        <v>8</v>
      </c>
      <c r="D7" t="s">
        <v>83</v>
      </c>
      <c r="E7">
        <v>21</v>
      </c>
      <c r="F7" t="s">
        <v>9</v>
      </c>
      <c r="G7" s="1">
        <v>850000</v>
      </c>
      <c r="H7" t="s">
        <v>6</v>
      </c>
      <c r="I7">
        <v>2</v>
      </c>
      <c r="J7" t="s">
        <v>10</v>
      </c>
      <c r="K7" s="3">
        <f>E7*G7*I7</f>
        <v>35700000</v>
      </c>
      <c r="N7" s="4" t="s">
        <v>19</v>
      </c>
      <c r="W7" s="3">
        <f>K7</f>
        <v>35700000</v>
      </c>
      <c r="AA7" s="3">
        <f t="shared" si="0"/>
        <v>35700000</v>
      </c>
    </row>
    <row r="8" spans="1:27" x14ac:dyDescent="0.2">
      <c r="B8" t="s">
        <v>11</v>
      </c>
      <c r="AA8" s="3">
        <f t="shared" si="0"/>
        <v>0</v>
      </c>
    </row>
    <row r="9" spans="1:27" x14ac:dyDescent="0.2">
      <c r="C9" t="s">
        <v>12</v>
      </c>
      <c r="E9">
        <v>67</v>
      </c>
      <c r="F9" t="s">
        <v>15</v>
      </c>
      <c r="G9" s="1">
        <v>35000</v>
      </c>
      <c r="H9" t="s">
        <v>6</v>
      </c>
      <c r="I9">
        <v>2</v>
      </c>
      <c r="J9" t="s">
        <v>17</v>
      </c>
      <c r="K9" s="3">
        <f>E9*G9*I9</f>
        <v>4690000</v>
      </c>
      <c r="N9" s="4" t="s">
        <v>20</v>
      </c>
      <c r="W9" s="3">
        <f>K9</f>
        <v>4690000</v>
      </c>
      <c r="AA9" s="3">
        <f t="shared" si="0"/>
        <v>4690000</v>
      </c>
    </row>
    <row r="10" spans="1:27" x14ac:dyDescent="0.2">
      <c r="C10" t="s">
        <v>13</v>
      </c>
      <c r="E10">
        <v>67</v>
      </c>
      <c r="F10" t="s">
        <v>15</v>
      </c>
      <c r="G10" s="1">
        <v>55000</v>
      </c>
      <c r="H10" t="s">
        <v>6</v>
      </c>
      <c r="I10">
        <v>3</v>
      </c>
      <c r="J10" t="s">
        <v>17</v>
      </c>
      <c r="K10" s="3">
        <f>E10*G10*I10</f>
        <v>11055000</v>
      </c>
      <c r="N10" s="4" t="s">
        <v>20</v>
      </c>
      <c r="W10" s="3">
        <f>K10</f>
        <v>11055000</v>
      </c>
      <c r="AA10" s="3">
        <f t="shared" si="0"/>
        <v>11055000</v>
      </c>
    </row>
    <row r="11" spans="1:27" x14ac:dyDescent="0.2">
      <c r="C11" t="s">
        <v>14</v>
      </c>
      <c r="E11">
        <v>67</v>
      </c>
      <c r="F11" t="s">
        <v>15</v>
      </c>
      <c r="G11" s="1">
        <v>75000</v>
      </c>
      <c r="H11" t="s">
        <v>6</v>
      </c>
      <c r="I11">
        <v>2</v>
      </c>
      <c r="J11" t="s">
        <v>17</v>
      </c>
      <c r="K11" s="3">
        <f>E11*G11*I11</f>
        <v>10050000</v>
      </c>
      <c r="N11" s="4" t="s">
        <v>19</v>
      </c>
      <c r="W11" s="3">
        <f>K11</f>
        <v>10050000</v>
      </c>
      <c r="AA11" s="3">
        <f t="shared" si="0"/>
        <v>10050000</v>
      </c>
    </row>
    <row r="12" spans="1:27" x14ac:dyDescent="0.2">
      <c r="AA12" s="3">
        <f t="shared" si="0"/>
        <v>0</v>
      </c>
    </row>
    <row r="13" spans="1:27" x14ac:dyDescent="0.2">
      <c r="AA13" s="3">
        <f t="shared" si="0"/>
        <v>0</v>
      </c>
    </row>
    <row r="14" spans="1:27" x14ac:dyDescent="0.2">
      <c r="A14" t="s">
        <v>35</v>
      </c>
    </row>
    <row r="15" spans="1:27" x14ac:dyDescent="0.2">
      <c r="B15" t="s">
        <v>36</v>
      </c>
    </row>
    <row r="17" spans="1:14" x14ac:dyDescent="0.2">
      <c r="A17" t="s">
        <v>37</v>
      </c>
    </row>
    <row r="18" spans="1:14" x14ac:dyDescent="0.2">
      <c r="B18" t="s">
        <v>38</v>
      </c>
      <c r="K18" s="2">
        <f>SUM(K19:K28)</f>
        <v>7783846400</v>
      </c>
      <c r="L18" s="2"/>
      <c r="M18" s="2"/>
    </row>
    <row r="19" spans="1:14" x14ac:dyDescent="0.2">
      <c r="C19" t="s">
        <v>39</v>
      </c>
      <c r="E19">
        <v>1000</v>
      </c>
      <c r="F19" t="s">
        <v>49</v>
      </c>
      <c r="G19" s="1">
        <v>1914000</v>
      </c>
      <c r="H19" t="s">
        <v>6</v>
      </c>
      <c r="I19">
        <v>1</v>
      </c>
      <c r="K19" s="3">
        <f t="shared" ref="K19:K28" si="1">E19*G19*I19</f>
        <v>1914000000</v>
      </c>
      <c r="N19" s="4" t="s">
        <v>20</v>
      </c>
    </row>
    <row r="20" spans="1:14" x14ac:dyDescent="0.2">
      <c r="C20" t="s">
        <v>40</v>
      </c>
      <c r="E20">
        <v>2</v>
      </c>
      <c r="F20" t="s">
        <v>50</v>
      </c>
      <c r="G20" s="1">
        <v>5500</v>
      </c>
      <c r="H20" t="s">
        <v>6</v>
      </c>
      <c r="I20">
        <v>1</v>
      </c>
      <c r="K20" s="3">
        <f t="shared" si="1"/>
        <v>11000</v>
      </c>
      <c r="N20" s="4" t="s">
        <v>20</v>
      </c>
    </row>
    <row r="21" spans="1:14" x14ac:dyDescent="0.2">
      <c r="C21" t="s">
        <v>41</v>
      </c>
      <c r="E21">
        <v>50</v>
      </c>
      <c r="F21" t="s">
        <v>49</v>
      </c>
      <c r="G21" s="1">
        <v>3040400</v>
      </c>
      <c r="H21" t="s">
        <v>6</v>
      </c>
      <c r="I21">
        <v>1</v>
      </c>
      <c r="K21" s="3">
        <f t="shared" si="1"/>
        <v>152020000</v>
      </c>
      <c r="N21" s="4" t="s">
        <v>20</v>
      </c>
    </row>
    <row r="22" spans="1:14" x14ac:dyDescent="0.2">
      <c r="C22" t="s">
        <v>42</v>
      </c>
      <c r="E22">
        <v>1000</v>
      </c>
      <c r="F22" t="s">
        <v>49</v>
      </c>
      <c r="G22" s="1">
        <v>3132800</v>
      </c>
      <c r="H22" t="s">
        <v>6</v>
      </c>
      <c r="I22">
        <v>1</v>
      </c>
      <c r="K22" s="3">
        <f t="shared" si="1"/>
        <v>3132800000</v>
      </c>
      <c r="N22" s="4" t="s">
        <v>20</v>
      </c>
    </row>
    <row r="23" spans="1:14" x14ac:dyDescent="0.2">
      <c r="C23" t="s">
        <v>43</v>
      </c>
      <c r="E23">
        <v>2</v>
      </c>
      <c r="F23" t="s">
        <v>51</v>
      </c>
      <c r="G23" s="1">
        <v>594000</v>
      </c>
      <c r="H23" t="s">
        <v>6</v>
      </c>
      <c r="I23">
        <v>1</v>
      </c>
      <c r="K23" s="3">
        <f t="shared" si="1"/>
        <v>1188000</v>
      </c>
      <c r="N23" s="4" t="s">
        <v>20</v>
      </c>
    </row>
    <row r="24" spans="1:14" x14ac:dyDescent="0.2">
      <c r="C24" t="s">
        <v>44</v>
      </c>
      <c r="E24">
        <v>2</v>
      </c>
      <c r="F24" t="s">
        <v>51</v>
      </c>
      <c r="G24" s="1">
        <v>16500</v>
      </c>
      <c r="H24" t="s">
        <v>6</v>
      </c>
      <c r="I24">
        <v>1</v>
      </c>
      <c r="K24" s="3">
        <f t="shared" si="1"/>
        <v>33000</v>
      </c>
      <c r="N24" s="4" t="s">
        <v>20</v>
      </c>
    </row>
    <row r="25" spans="1:14" x14ac:dyDescent="0.2">
      <c r="C25" t="s">
        <v>45</v>
      </c>
      <c r="E25">
        <v>2</v>
      </c>
      <c r="F25" t="s">
        <v>51</v>
      </c>
      <c r="G25" s="1">
        <v>827200</v>
      </c>
      <c r="H25" t="s">
        <v>6</v>
      </c>
      <c r="I25">
        <v>1</v>
      </c>
      <c r="K25" s="3">
        <f t="shared" si="1"/>
        <v>1654400</v>
      </c>
      <c r="N25" s="4" t="s">
        <v>20</v>
      </c>
    </row>
    <row r="26" spans="1:14" x14ac:dyDescent="0.2">
      <c r="C26" t="s">
        <v>46</v>
      </c>
      <c r="E26">
        <v>200</v>
      </c>
      <c r="F26" t="s">
        <v>49</v>
      </c>
      <c r="G26" s="1">
        <v>1509200</v>
      </c>
      <c r="H26" t="s">
        <v>6</v>
      </c>
      <c r="I26">
        <v>1</v>
      </c>
      <c r="K26" s="3">
        <f t="shared" si="1"/>
        <v>301840000</v>
      </c>
      <c r="N26" s="4" t="s">
        <v>20</v>
      </c>
    </row>
    <row r="27" spans="1:14" x14ac:dyDescent="0.2">
      <c r="C27" t="s">
        <v>47</v>
      </c>
      <c r="E27">
        <v>1000</v>
      </c>
      <c r="F27" t="s">
        <v>49</v>
      </c>
      <c r="G27" s="1">
        <v>1608200</v>
      </c>
      <c r="H27" t="s">
        <v>6</v>
      </c>
      <c r="I27">
        <v>1</v>
      </c>
      <c r="K27" s="3">
        <f t="shared" si="1"/>
        <v>1608200000</v>
      </c>
      <c r="N27" s="4" t="s">
        <v>20</v>
      </c>
    </row>
    <row r="28" spans="1:14" x14ac:dyDescent="0.2">
      <c r="C28" t="s">
        <v>48</v>
      </c>
      <c r="E28">
        <v>500</v>
      </c>
      <c r="F28" t="s">
        <v>49</v>
      </c>
      <c r="G28" s="1">
        <v>1344200</v>
      </c>
      <c r="H28" t="s">
        <v>6</v>
      </c>
      <c r="I28">
        <v>1</v>
      </c>
      <c r="K28" s="3">
        <f t="shared" si="1"/>
        <v>672100000</v>
      </c>
      <c r="N28" s="4" t="s">
        <v>20</v>
      </c>
    </row>
    <row r="30" spans="1:14" x14ac:dyDescent="0.2">
      <c r="B30" t="s">
        <v>52</v>
      </c>
    </row>
    <row r="31" spans="1:14" x14ac:dyDescent="0.2">
      <c r="C31" t="s">
        <v>53</v>
      </c>
      <c r="E31">
        <v>12</v>
      </c>
      <c r="F31" t="s">
        <v>65</v>
      </c>
      <c r="G31" s="1">
        <v>27500</v>
      </c>
      <c r="H31" t="s">
        <v>6</v>
      </c>
      <c r="I31">
        <v>1</v>
      </c>
      <c r="K31" s="3">
        <f t="shared" ref="K31:K43" si="2">E31*G31*I31</f>
        <v>330000</v>
      </c>
      <c r="N31" s="4" t="s">
        <v>20</v>
      </c>
    </row>
    <row r="32" spans="1:14" x14ac:dyDescent="0.2">
      <c r="C32" t="s">
        <v>54</v>
      </c>
      <c r="E32">
        <v>12</v>
      </c>
      <c r="F32" t="s">
        <v>65</v>
      </c>
      <c r="G32" s="1">
        <v>55000</v>
      </c>
      <c r="H32" t="s">
        <v>6</v>
      </c>
      <c r="I32">
        <v>1</v>
      </c>
      <c r="K32" s="3">
        <f t="shared" si="2"/>
        <v>660000</v>
      </c>
      <c r="N32" s="4" t="s">
        <v>20</v>
      </c>
    </row>
    <row r="33" spans="1:14" x14ac:dyDescent="0.2">
      <c r="C33" t="s">
        <v>55</v>
      </c>
      <c r="E33">
        <v>2</v>
      </c>
      <c r="F33" t="s">
        <v>5</v>
      </c>
      <c r="G33" s="1">
        <v>12100000</v>
      </c>
      <c r="H33" t="s">
        <v>6</v>
      </c>
      <c r="I33">
        <v>1</v>
      </c>
      <c r="K33" s="3">
        <f t="shared" si="2"/>
        <v>24200000</v>
      </c>
      <c r="N33" s="4" t="s">
        <v>20</v>
      </c>
    </row>
    <row r="34" spans="1:14" x14ac:dyDescent="0.2">
      <c r="C34" t="s">
        <v>56</v>
      </c>
      <c r="E34">
        <v>4</v>
      </c>
      <c r="F34" t="s">
        <v>65</v>
      </c>
      <c r="G34" s="1">
        <v>2200000</v>
      </c>
      <c r="H34" t="s">
        <v>6</v>
      </c>
      <c r="I34">
        <v>1</v>
      </c>
      <c r="K34" s="3">
        <f t="shared" si="2"/>
        <v>8800000</v>
      </c>
      <c r="N34" s="4" t="s">
        <v>20</v>
      </c>
    </row>
    <row r="35" spans="1:14" x14ac:dyDescent="0.2">
      <c r="C35" t="s">
        <v>57</v>
      </c>
      <c r="E35">
        <v>3</v>
      </c>
      <c r="F35" t="s">
        <v>65</v>
      </c>
      <c r="G35" s="1">
        <v>133925</v>
      </c>
      <c r="H35" t="s">
        <v>6</v>
      </c>
      <c r="I35">
        <v>1</v>
      </c>
      <c r="K35" s="3">
        <f t="shared" si="2"/>
        <v>401775</v>
      </c>
      <c r="N35" s="4" t="s">
        <v>20</v>
      </c>
    </row>
    <row r="36" spans="1:14" x14ac:dyDescent="0.2">
      <c r="C36" t="s">
        <v>58</v>
      </c>
      <c r="E36">
        <v>1</v>
      </c>
      <c r="F36" t="s">
        <v>65</v>
      </c>
      <c r="G36" s="1">
        <v>3406392</v>
      </c>
      <c r="H36" t="s">
        <v>6</v>
      </c>
      <c r="I36">
        <v>1</v>
      </c>
      <c r="K36" s="3">
        <f t="shared" si="2"/>
        <v>3406392</v>
      </c>
      <c r="N36" s="4" t="s">
        <v>20</v>
      </c>
    </row>
    <row r="37" spans="1:14" x14ac:dyDescent="0.2">
      <c r="C37" t="s">
        <v>58</v>
      </c>
      <c r="E37">
        <v>1</v>
      </c>
      <c r="F37" t="s">
        <v>65</v>
      </c>
      <c r="G37" s="1">
        <v>1485000</v>
      </c>
      <c r="H37" t="s">
        <v>6</v>
      </c>
      <c r="I37">
        <v>1</v>
      </c>
      <c r="K37" s="3">
        <f t="shared" si="2"/>
        <v>1485000</v>
      </c>
      <c r="N37" s="4" t="s">
        <v>20</v>
      </c>
    </row>
    <row r="38" spans="1:14" x14ac:dyDescent="0.2">
      <c r="C38" t="s">
        <v>59</v>
      </c>
      <c r="E38">
        <v>2</v>
      </c>
      <c r="F38" t="s">
        <v>65</v>
      </c>
      <c r="G38" s="1">
        <v>12850200</v>
      </c>
      <c r="H38" t="s">
        <v>6</v>
      </c>
      <c r="I38">
        <v>1</v>
      </c>
      <c r="K38" s="3">
        <f t="shared" si="2"/>
        <v>25700400</v>
      </c>
      <c r="N38" s="4" t="s">
        <v>20</v>
      </c>
    </row>
    <row r="39" spans="1:14" x14ac:dyDescent="0.2">
      <c r="C39" t="s">
        <v>60</v>
      </c>
      <c r="E39">
        <v>4</v>
      </c>
      <c r="F39" t="s">
        <v>5</v>
      </c>
      <c r="G39" s="1">
        <v>4620000</v>
      </c>
      <c r="H39" t="s">
        <v>6</v>
      </c>
      <c r="I39">
        <v>1</v>
      </c>
      <c r="K39" s="3">
        <f t="shared" si="2"/>
        <v>18480000</v>
      </c>
      <c r="N39" s="4" t="s">
        <v>20</v>
      </c>
    </row>
    <row r="40" spans="1:14" x14ac:dyDescent="0.2">
      <c r="C40" t="s">
        <v>61</v>
      </c>
      <c r="E40">
        <v>3</v>
      </c>
      <c r="F40" t="s">
        <v>65</v>
      </c>
      <c r="G40" s="1">
        <v>7800804</v>
      </c>
      <c r="H40" t="s">
        <v>6</v>
      </c>
      <c r="I40">
        <v>1</v>
      </c>
      <c r="K40" s="3">
        <f t="shared" si="2"/>
        <v>23402412</v>
      </c>
      <c r="N40" s="4" t="s">
        <v>20</v>
      </c>
    </row>
    <row r="41" spans="1:14" x14ac:dyDescent="0.2">
      <c r="C41" t="s">
        <v>62</v>
      </c>
      <c r="E41">
        <v>100</v>
      </c>
      <c r="F41" t="s">
        <v>65</v>
      </c>
      <c r="G41" s="1">
        <v>82500</v>
      </c>
      <c r="H41" t="s">
        <v>6</v>
      </c>
      <c r="I41">
        <v>1</v>
      </c>
      <c r="K41" s="3">
        <f t="shared" si="2"/>
        <v>8250000</v>
      </c>
      <c r="N41" s="4" t="s">
        <v>20</v>
      </c>
    </row>
    <row r="42" spans="1:14" x14ac:dyDescent="0.2">
      <c r="C42" t="s">
        <v>63</v>
      </c>
      <c r="E42">
        <v>4</v>
      </c>
      <c r="F42" t="s">
        <v>65</v>
      </c>
      <c r="G42" s="1">
        <v>389400</v>
      </c>
      <c r="H42" t="s">
        <v>6</v>
      </c>
      <c r="I42">
        <v>1</v>
      </c>
      <c r="K42" s="3">
        <f t="shared" si="2"/>
        <v>1557600</v>
      </c>
      <c r="N42" s="4" t="s">
        <v>20</v>
      </c>
    </row>
    <row r="43" spans="1:14" x14ac:dyDescent="0.2">
      <c r="C43" t="s">
        <v>64</v>
      </c>
      <c r="E43">
        <v>1</v>
      </c>
      <c r="F43" t="s">
        <v>5</v>
      </c>
      <c r="G43" s="1">
        <v>6050000</v>
      </c>
      <c r="H43" t="s">
        <v>6</v>
      </c>
      <c r="I43">
        <v>1</v>
      </c>
      <c r="K43" s="3">
        <f t="shared" si="2"/>
        <v>6050000</v>
      </c>
      <c r="N43" s="4" t="s">
        <v>20</v>
      </c>
    </row>
    <row r="45" spans="1:14" x14ac:dyDescent="0.2">
      <c r="A45" t="s">
        <v>66</v>
      </c>
    </row>
    <row r="46" spans="1:14" x14ac:dyDescent="0.2">
      <c r="B46" t="s">
        <v>67</v>
      </c>
    </row>
    <row r="47" spans="1:14" x14ac:dyDescent="0.2">
      <c r="C47" t="s">
        <v>68</v>
      </c>
      <c r="E47">
        <v>2</v>
      </c>
      <c r="F47" t="s">
        <v>69</v>
      </c>
      <c r="G47" s="1">
        <v>350000</v>
      </c>
      <c r="H47" t="s">
        <v>6</v>
      </c>
      <c r="I47">
        <v>2</v>
      </c>
      <c r="J47" t="s">
        <v>16</v>
      </c>
      <c r="K47" s="3">
        <f>E47*G47*I47</f>
        <v>1400000</v>
      </c>
      <c r="N47" s="4" t="s">
        <v>19</v>
      </c>
    </row>
    <row r="48" spans="1:14" x14ac:dyDescent="0.2">
      <c r="C48" t="s">
        <v>70</v>
      </c>
      <c r="E48">
        <v>1</v>
      </c>
      <c r="F48" t="s">
        <v>69</v>
      </c>
      <c r="G48" s="1">
        <v>500000</v>
      </c>
      <c r="H48" t="s">
        <v>6</v>
      </c>
      <c r="I48">
        <v>2</v>
      </c>
      <c r="J48" t="s">
        <v>16</v>
      </c>
      <c r="K48" s="3">
        <f>E48*G48*I48</f>
        <v>1000000</v>
      </c>
      <c r="N48" s="4" t="s">
        <v>19</v>
      </c>
    </row>
    <row r="49" spans="1:14" x14ac:dyDescent="0.2">
      <c r="B49" t="s">
        <v>71</v>
      </c>
    </row>
    <row r="50" spans="1:14" x14ac:dyDescent="0.2">
      <c r="C50" t="s">
        <v>72</v>
      </c>
      <c r="E50">
        <v>2</v>
      </c>
      <c r="F50" t="s">
        <v>69</v>
      </c>
      <c r="G50" s="1">
        <v>550000</v>
      </c>
      <c r="H50" t="s">
        <v>6</v>
      </c>
      <c r="I50">
        <v>2</v>
      </c>
      <c r="J50" t="s">
        <v>16</v>
      </c>
      <c r="K50" s="3">
        <f>E50*G50*I50</f>
        <v>2200000</v>
      </c>
      <c r="N50" s="4" t="s">
        <v>19</v>
      </c>
    </row>
    <row r="51" spans="1:14" x14ac:dyDescent="0.2">
      <c r="B51" t="s">
        <v>73</v>
      </c>
    </row>
    <row r="52" spans="1:14" x14ac:dyDescent="0.2">
      <c r="C52" t="s">
        <v>68</v>
      </c>
      <c r="E52">
        <v>2</v>
      </c>
      <c r="F52" t="s">
        <v>69</v>
      </c>
      <c r="G52" s="1">
        <v>350000</v>
      </c>
      <c r="H52" t="s">
        <v>6</v>
      </c>
      <c r="I52">
        <v>2</v>
      </c>
      <c r="J52" t="s">
        <v>16</v>
      </c>
      <c r="K52" s="3">
        <f>E52*G52*I52</f>
        <v>1400000</v>
      </c>
      <c r="N52" s="4" t="s">
        <v>19</v>
      </c>
    </row>
    <row r="54" spans="1:14" x14ac:dyDescent="0.2">
      <c r="A54" t="s">
        <v>1</v>
      </c>
    </row>
    <row r="55" spans="1:14" x14ac:dyDescent="0.2">
      <c r="B55" t="s">
        <v>74</v>
      </c>
    </row>
    <row r="56" spans="1:14" x14ac:dyDescent="0.2">
      <c r="C56" t="s">
        <v>75</v>
      </c>
      <c r="E56">
        <v>1</v>
      </c>
      <c r="F56" t="s">
        <v>69</v>
      </c>
      <c r="G56" s="1">
        <v>65000000</v>
      </c>
      <c r="H56" t="s">
        <v>6</v>
      </c>
      <c r="I56">
        <v>1</v>
      </c>
      <c r="J56" t="s">
        <v>16</v>
      </c>
      <c r="K56" s="3">
        <f>E56*G56*I56</f>
        <v>65000000</v>
      </c>
      <c r="N56" s="4" t="s">
        <v>19</v>
      </c>
    </row>
    <row r="57" spans="1:14" x14ac:dyDescent="0.2">
      <c r="C57" t="s">
        <v>76</v>
      </c>
      <c r="E57">
        <v>3</v>
      </c>
      <c r="F57" t="s">
        <v>69</v>
      </c>
      <c r="G57" s="1">
        <v>1500000</v>
      </c>
      <c r="H57" t="s">
        <v>6</v>
      </c>
      <c r="I57">
        <v>1</v>
      </c>
      <c r="J57" t="s">
        <v>16</v>
      </c>
      <c r="K57" s="3">
        <f>E57*G57*I57</f>
        <v>4500000</v>
      </c>
      <c r="N57" s="4" t="s">
        <v>19</v>
      </c>
    </row>
    <row r="58" spans="1:14" x14ac:dyDescent="0.2">
      <c r="B58" t="s">
        <v>77</v>
      </c>
    </row>
    <row r="59" spans="1:14" x14ac:dyDescent="0.2">
      <c r="C59" t="s">
        <v>78</v>
      </c>
      <c r="E59">
        <v>50</v>
      </c>
      <c r="F59" t="s">
        <v>79</v>
      </c>
      <c r="G59" s="1">
        <v>550000</v>
      </c>
      <c r="H59" t="s">
        <v>6</v>
      </c>
      <c r="I59">
        <v>1</v>
      </c>
      <c r="J59" t="s">
        <v>16</v>
      </c>
      <c r="K59" s="3">
        <f>E59*G59*I59</f>
        <v>27500000</v>
      </c>
      <c r="N59" s="4" t="s">
        <v>19</v>
      </c>
    </row>
    <row r="60" spans="1:14" x14ac:dyDescent="0.2">
      <c r="B60" t="s">
        <v>80</v>
      </c>
    </row>
    <row r="61" spans="1:14" x14ac:dyDescent="0.2">
      <c r="C61" t="s">
        <v>81</v>
      </c>
      <c r="E61">
        <v>60</v>
      </c>
      <c r="F61" t="s">
        <v>82</v>
      </c>
      <c r="G61" s="1">
        <v>350000</v>
      </c>
      <c r="H61" t="s">
        <v>6</v>
      </c>
      <c r="I61">
        <v>1</v>
      </c>
      <c r="J61" t="s">
        <v>16</v>
      </c>
      <c r="K61" s="3">
        <f>E61*G61*I61</f>
        <v>21000000</v>
      </c>
      <c r="N61" s="4" t="s">
        <v>19</v>
      </c>
    </row>
  </sheetData>
  <mergeCells count="7">
    <mergeCell ref="A1:J2"/>
    <mergeCell ref="K1:K2"/>
    <mergeCell ref="N1:N2"/>
    <mergeCell ref="O1:Z1"/>
    <mergeCell ref="AA1:AA2"/>
    <mergeCell ref="L1:L2"/>
    <mergeCell ref="M1:M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dcterms:created xsi:type="dcterms:W3CDTF">2019-07-22T22:23:52Z</dcterms:created>
  <dcterms:modified xsi:type="dcterms:W3CDTF">2019-10-23T09:43:23Z</dcterms:modified>
</cp:coreProperties>
</file>